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7515" windowHeight="9720"/>
  </bookViews>
  <sheets>
    <sheet name="Instructions" sheetId="4" r:id="rId1"/>
    <sheet name="CAT_Form" sheetId="6" r:id="rId2"/>
    <sheet name="CAT_Score" sheetId="5" r:id="rId3"/>
  </sheets>
  <definedNames>
    <definedName name="_xlnm.Print_Area" localSheetId="1">CAT_Form!$A$3:$B$106</definedName>
    <definedName name="_xlnm.Print_Area" localSheetId="2">CAT_Score!$A$1:$E$27</definedName>
    <definedName name="_xlnm.Print_Area" localSheetId="0">Instructions!$A$1:$A$22</definedName>
    <definedName name="_xlnm.Print_Titles" localSheetId="1">CAT_Form!$1:$3</definedName>
    <definedName name="RATING_KEY">CAT_Form!$AA$201:$AA$204</definedName>
    <definedName name="RATING_KEY_NA">CAT_Form!$AB$200:$AB$204</definedName>
  </definedNames>
  <calcPr calcId="145621"/>
</workbook>
</file>

<file path=xl/calcChain.xml><?xml version="1.0" encoding="utf-8"?>
<calcChain xmlns="http://schemas.openxmlformats.org/spreadsheetml/2006/main">
  <c r="A2" i="5" l="1"/>
  <c r="B49" i="6"/>
  <c r="C7" i="5" s="1"/>
  <c r="D7" i="5" s="1"/>
  <c r="E7" i="5" s="1"/>
  <c r="B60" i="6"/>
  <c r="C8" i="5" s="1"/>
  <c r="B8" i="5"/>
  <c r="B12" i="5" s="1"/>
  <c r="B72" i="6"/>
  <c r="C9" i="5" s="1"/>
  <c r="D9" i="5" s="1"/>
  <c r="E9" i="5" s="1"/>
  <c r="B92" i="6"/>
  <c r="C10" i="5" s="1"/>
  <c r="D10" i="5" s="1"/>
  <c r="E10" i="5" s="1"/>
  <c r="B105" i="6"/>
  <c r="C11" i="5" s="1"/>
  <c r="D11" i="5" s="1"/>
  <c r="E11" i="5" s="1"/>
  <c r="B27" i="6"/>
  <c r="C5" i="5"/>
  <c r="D5" i="5" s="1"/>
  <c r="E5" i="5" s="1"/>
  <c r="B13" i="6"/>
  <c r="C4" i="5" s="1"/>
  <c r="D4" i="5" s="1"/>
  <c r="B38" i="6"/>
  <c r="C6" i="5" s="1"/>
  <c r="D6" i="5" s="1"/>
  <c r="E6" i="5" s="1"/>
  <c r="D8" i="5" l="1"/>
  <c r="E8" i="5" s="1"/>
  <c r="E4" i="5"/>
  <c r="D12" i="5"/>
  <c r="E12" i="5" s="1"/>
</calcChain>
</file>

<file path=xl/sharedStrings.xml><?xml version="1.0" encoding="utf-8"?>
<sst xmlns="http://schemas.openxmlformats.org/spreadsheetml/2006/main" count="147" uniqueCount="137">
  <si>
    <t>“Do we follow Toastmasters Standard Practices?”</t>
  </si>
  <si>
    <t>A. Toastmaster Protocol:</t>
  </si>
  <si>
    <t>1. The Toastmaster Club Constitution and Bylaws are followed</t>
  </si>
  <si>
    <t>2. New members are voted in</t>
  </si>
  <si>
    <t>3. New members are inducted</t>
  </si>
  <si>
    <t>4. Members give Manual Speeches</t>
  </si>
  <si>
    <t>6. Club officer lists are submitted on time each term</t>
  </si>
  <si>
    <t>A Subtotal:</t>
  </si>
  <si>
    <t>“How does the meeting look to visitors and members?”</t>
  </si>
  <si>
    <t>1. Meetings start and end on time</t>
  </si>
  <si>
    <t>2. A pre-printed agenda is prepared and followed</t>
  </si>
  <si>
    <t>3. Members are greeted at the door and made to feel welcome</t>
  </si>
  <si>
    <t>5. Meeting place is easy to find</t>
  </si>
  <si>
    <t>6. Programs are interesting and varied</t>
  </si>
  <si>
    <t>7. Speakers, evaluators &amp; other meeting participants are prepared</t>
  </si>
  <si>
    <t>8. Evaluations are positive, helpful &amp; constructive</t>
  </si>
  <si>
    <t>9. Club meetings are held weekly</t>
  </si>
  <si>
    <t>10. Members attend meetings regularly</t>
  </si>
  <si>
    <t>B Subtotal:</t>
  </si>
  <si>
    <t>C. Membership:</t>
  </si>
  <si>
    <t>1. The club has membership drives to promotes its meetings</t>
  </si>
  <si>
    <t>5. All new members are assigned to a club committee</t>
  </si>
  <si>
    <t>7. Members are encouraged to assume leadership roles in the club</t>
  </si>
  <si>
    <t>C Subtotal:</t>
  </si>
  <si>
    <t>4. The meeting environment is friendly, comfortable, and enjoyable</t>
  </si>
  <si>
    <t>“What do we do to bring in new members and keep the members we have?”</t>
  </si>
  <si>
    <t>2. New members are oriented to the Toastmasters program soon after after joining</t>
  </si>
  <si>
    <t>3. New member applications are submitted to TM World Headquarters within 48 hours after member joins the club</t>
  </si>
  <si>
    <t>4. Members who miss more than two meetings in a row are contacted and encouraged to attend regularly</t>
  </si>
  <si>
    <t>6. Members are recognized during club meetings for accomplishments and contributions</t>
  </si>
  <si>
    <t>“Will our visitors come back and join the club?”</t>
  </si>
  <si>
    <t>1. Greeted and personally welcomed by all members</t>
  </si>
  <si>
    <t>2. Introduced by name at the start of each meeting</t>
  </si>
  <si>
    <t>3. Provided a Guest Packet on first visit</t>
  </si>
  <si>
    <t>5. Invited to give impressions/feedback about their club visit</t>
  </si>
  <si>
    <t>6. Invited to join the club</t>
  </si>
  <si>
    <t>D Subtotal:</t>
  </si>
  <si>
    <t>“Do our members know what’s happening in the club?</t>
  </si>
  <si>
    <t>2. A membership roster is published and updated frequently</t>
  </si>
  <si>
    <t>3. A meeting schedule is prepared 3 - 4 weeks in advance</t>
  </si>
  <si>
    <t>E Subtotal:</t>
  </si>
  <si>
    <t>F. Club Officers:</t>
  </si>
  <si>
    <t>2. Understand and fulfill their role as outlined in Officer Manuals</t>
  </si>
  <si>
    <t>3. Attend Officer Training</t>
  </si>
  <si>
    <t>4. Provide back-up for position and groom future leaders</t>
  </si>
  <si>
    <t>6. Hold Executive Board Meetings every 4 – 6 weeks</t>
  </si>
  <si>
    <t>F Subtotal:</t>
  </si>
  <si>
    <t>“Are our members getting the full benefit of the Toastmasters Educational Program?”</t>
  </si>
  <si>
    <t>5. Are installed each term at a formal Officer Installation Ceremony</t>
  </si>
  <si>
    <t>7. Keep members informed about the Club’s Distinguished Club Program (DCP)</t>
  </si>
  <si>
    <t>8. Club treasurer begins collecting October and April dues early and gives members plenty of reminders about the dues date</t>
  </si>
  <si>
    <t>E. Communication:</t>
  </si>
  <si>
    <t>1. Members communicate with each other between meetings in support of meeting programs and the club</t>
  </si>
  <si>
    <t>4. Members are kept informed of Toastmasters events at the Area, Division and District level</t>
  </si>
  <si>
    <t>5. A club website, blog, or e-mail is used to communicate with members</t>
  </si>
  <si>
    <t>D. Guests are:</t>
  </si>
  <si>
    <t>RATING</t>
  </si>
  <si>
    <t>G. Educational Activities:</t>
  </si>
  <si>
    <t>5. New members are assigned a mentor upon joining</t>
  </si>
  <si>
    <t>6. New members are scheduled to speak soon after joining</t>
  </si>
  <si>
    <t>Examples:</t>
  </si>
  <si>
    <t>• Preparing manual speeches</t>
  </si>
  <si>
    <t>• Giving speeches</t>
  </si>
  <si>
    <t>• Giving impromptu speeches (Table Topics)</t>
  </si>
  <si>
    <t>• Evaluations</t>
  </si>
  <si>
    <t>G Subtotal:</t>
  </si>
  <si>
    <t>“Are our members acknowledged for what they do?”</t>
  </si>
  <si>
    <t>1. Club participates actively in Distinguished Club Program (DCP)</t>
  </si>
  <si>
    <t>2.1 Holds Awards and Installation events</t>
  </si>
  <si>
    <t>2.2 Gives members first CC badge/Ice Breaker/1/2 CC</t>
  </si>
  <si>
    <t>2.3 Awards Outstanding Toastmaster each term</t>
  </si>
  <si>
    <t>2.4 Awards Spirit of Success Award</t>
  </si>
  <si>
    <t>2.5 Most Improved Speaker</t>
  </si>
  <si>
    <t>2.6 Other</t>
  </si>
  <si>
    <t>H Subtotal:</t>
  </si>
  <si>
    <t>2. Members are encouraged to attend Area, Division and District events</t>
  </si>
  <si>
    <t>3. Members are informed about the Toastmasters Educational Achievement Awards (CC, CL, AL, DTM, etc.)</t>
  </si>
  <si>
    <t>4. Club displays a Member Program Progress Chart for tracking members’ manual completions</t>
  </si>
  <si>
    <t>7. New members are provided with definitions of club member roles and responsibilities</t>
  </si>
  <si>
    <t>8. The Competent Leadership Program is incorporated into meetings</t>
  </si>
  <si>
    <t>9. Constructive feedback is provided by the General Evaluator at each meeting</t>
  </si>
  <si>
    <t>10. Members prepare written personal educational goals for each term</t>
  </si>
  <si>
    <t>H. Member and Club Recognition:</t>
  </si>
  <si>
    <t>3. Ribbons are awarded to Club members for speaking achievements at meetings</t>
  </si>
  <si>
    <t>B. Club Meetings:</t>
  </si>
  <si>
    <t>4. Seated next to an experienced member who can answer questions</t>
  </si>
  <si>
    <t>7. Contacted via e-mail or phone following meeting and invited to return</t>
  </si>
  <si>
    <t>Total
Possible
Score</t>
  </si>
  <si>
    <t>Club
Score</t>
  </si>
  <si>
    <t>Percent 
Rating</t>
  </si>
  <si>
    <t>Purpose of the Tool:</t>
  </si>
  <si>
    <t>• To identify the characteristics of a typical strong Toastmaster Club.</t>
  </si>
  <si>
    <t>• To identify the strengths and areas for improvement of an individual club.</t>
  </si>
  <si>
    <t>• To provide a simple and quick tool which can be used by:</t>
  </si>
  <si>
    <t>o Area Governor to assist the club to identify areas for improvement.</t>
  </si>
  <si>
    <t>Follow-up:</t>
  </si>
  <si>
    <t>• Decide on a plan of action to address areas for improvement.</t>
  </si>
  <si>
    <t>o Club President, club members and/or Club Executive Committee as a self-assessment.</t>
  </si>
  <si>
    <t>o Division Governor as training for Area Governors on how to assist and support the club.</t>
  </si>
  <si>
    <t>• Present and discuss results with members of the executive committee and/or the club members.</t>
  </si>
  <si>
    <r>
      <t>Score Summary Table</t>
    </r>
    <r>
      <rPr>
        <b/>
        <sz val="20"/>
        <color indexed="12"/>
        <rFont val="Britannic Bold"/>
        <family val="2"/>
      </rPr>
      <t xml:space="preserve">
</t>
    </r>
    <r>
      <rPr>
        <b/>
        <sz val="12"/>
        <color indexed="12"/>
        <rFont val="Britannic Bold"/>
        <family val="2"/>
      </rPr>
      <t xml:space="preserve">
  </t>
    </r>
    <r>
      <rPr>
        <b/>
        <sz val="14"/>
        <color indexed="12"/>
        <rFont val="Britannic Bold"/>
        <family val="2"/>
      </rPr>
      <t>Club Assessment Category</t>
    </r>
  </si>
  <si>
    <t>• Note the percents for each section to identify the categories with the highest/lowest scores.</t>
  </si>
  <si>
    <t>• View the "Subtotal" of all scores for each section.</t>
  </si>
  <si>
    <t>• View the scores on the "Score Summary Table."</t>
  </si>
  <si>
    <t>How to complete the form:</t>
  </si>
  <si>
    <t>• Rate each item on the form; select and assign a score of zero (0) to three (3) in each scoring box.</t>
  </si>
  <si>
    <t>5. Members pay their club dues on time, on or before October 1st and April 1st</t>
  </si>
  <si>
    <t>1. Are elected before the start of each new term</t>
  </si>
  <si>
    <t>Letter 
Grade</t>
  </si>
  <si>
    <t>2. Club has recognition programs for achieving individual educational and membership goals:</t>
  </si>
  <si>
    <t>11. Training emphasis is placed on teaching basic skills</t>
  </si>
  <si>
    <t>1. Club regularly conducts programs from The Better Speaker Series, The Successful Club Series, or The Leadership Excellence Series</t>
  </si>
  <si>
    <r>
      <t xml:space="preserve">7. </t>
    </r>
    <r>
      <rPr>
        <b/>
        <i/>
        <sz val="10"/>
        <rFont val="Verdana"/>
        <family val="2"/>
      </rPr>
      <t>Corporate clubs, only:</t>
    </r>
    <r>
      <rPr>
        <sz val="10"/>
        <rFont val="Verdana"/>
        <family val="2"/>
      </rPr>
      <t xml:space="preserve">  Document ways to “reach” management  (</t>
    </r>
    <r>
      <rPr>
        <i/>
        <sz val="10"/>
        <color indexed="10"/>
        <rFont val="Verdana"/>
        <family val="2"/>
      </rPr>
      <t xml:space="preserve">Select </t>
    </r>
    <r>
      <rPr>
        <b/>
        <i/>
        <sz val="10"/>
        <color indexed="10"/>
        <rFont val="Verdana"/>
        <family val="2"/>
      </rPr>
      <t xml:space="preserve">"N/A" </t>
    </r>
    <r>
      <rPr>
        <i/>
        <sz val="10"/>
        <color indexed="10"/>
        <rFont val="Verdana"/>
        <family val="2"/>
      </rPr>
      <t>if it doesn’t apply.</t>
    </r>
    <r>
      <rPr>
        <sz val="10"/>
        <rFont val="Verdana"/>
        <family val="2"/>
      </rPr>
      <t>)</t>
    </r>
  </si>
  <si>
    <r>
      <t xml:space="preserve">6. </t>
    </r>
    <r>
      <rPr>
        <b/>
        <i/>
        <sz val="10"/>
        <rFont val="Verdana"/>
        <family val="2"/>
      </rPr>
      <t>Corporate clubs, only:</t>
    </r>
    <r>
      <rPr>
        <sz val="10"/>
        <rFont val="Verdana"/>
        <family val="2"/>
      </rPr>
      <t xml:space="preserve">  Keep upper management informed and involved  (</t>
    </r>
    <r>
      <rPr>
        <i/>
        <sz val="10"/>
        <color indexed="10"/>
        <rFont val="Verdana"/>
        <family val="2"/>
      </rPr>
      <t xml:space="preserve">Select </t>
    </r>
    <r>
      <rPr>
        <b/>
        <i/>
        <sz val="10"/>
        <color indexed="10"/>
        <rFont val="Verdana"/>
        <family val="2"/>
      </rPr>
      <t>"N/A"</t>
    </r>
    <r>
      <rPr>
        <i/>
        <sz val="10"/>
        <color indexed="10"/>
        <rFont val="Verdana"/>
        <family val="2"/>
      </rPr>
      <t xml:space="preserve"> if it doesn’t apply.</t>
    </r>
    <r>
      <rPr>
        <sz val="10"/>
        <rFont val="Verdana"/>
        <family val="2"/>
      </rPr>
      <t>)</t>
    </r>
  </si>
  <si>
    <r>
      <t>BEST PRACTICES</t>
    </r>
    <r>
      <rPr>
        <b/>
        <sz val="12"/>
        <color indexed="12"/>
        <rFont val="Britannic Bold"/>
        <family val="2"/>
      </rPr>
      <t xml:space="preserve"> </t>
    </r>
    <r>
      <rPr>
        <b/>
        <sz val="12"/>
        <color indexed="11"/>
        <rFont val="Britannic Bold"/>
        <family val="2"/>
      </rPr>
      <t xml:space="preserve">          </t>
    </r>
    <r>
      <rPr>
        <b/>
        <sz val="12"/>
        <color indexed="57"/>
        <rFont val="Britannic Bold"/>
        <family val="2"/>
      </rPr>
      <t>(Rating:   0 = Never;  1 = Sometimes;  2 = Usually;  3 = Always)</t>
    </r>
  </si>
  <si>
    <t>Overall Total:</t>
  </si>
  <si>
    <t>EXCELLENT:</t>
  </si>
  <si>
    <t>GOOD:</t>
  </si>
  <si>
    <t>FAIR:</t>
  </si>
  <si>
    <t>Overall Rating Scale:</t>
  </si>
  <si>
    <t>• See the rating scale for the "Overall Rating" for the club.</t>
  </si>
  <si>
    <t>87 – 100%</t>
  </si>
  <si>
    <t>73 – 86%</t>
  </si>
  <si>
    <t>60 – 72%</t>
  </si>
  <si>
    <r>
      <t>DISTRICT ONE TOASTMASTERS</t>
    </r>
    <r>
      <rPr>
        <sz val="10"/>
        <rFont val="Arial"/>
        <family val="2"/>
      </rPr>
      <t xml:space="preserve">
</t>
    </r>
    <r>
      <rPr>
        <sz val="28"/>
        <rFont val="Britannic Bold"/>
        <family val="2"/>
      </rPr>
      <t>"Club Assessment Tool"</t>
    </r>
  </si>
  <si>
    <r>
      <t>DISTRICT ONE TOASTMASTERS</t>
    </r>
    <r>
      <rPr>
        <sz val="10"/>
        <rFont val="Arial"/>
        <family val="2"/>
      </rPr>
      <t xml:space="preserve">
</t>
    </r>
    <r>
      <rPr>
        <sz val="26"/>
        <rFont val="Britannic Bold"/>
        <family val="2"/>
      </rPr>
      <t>"Club Assessment Tool"</t>
    </r>
  </si>
  <si>
    <t>Instructions</t>
  </si>
  <si>
    <t>Date: _____     Club Name: ______    Completed by: ______</t>
  </si>
  <si>
    <r>
      <t xml:space="preserve">Less than 60% </t>
    </r>
    <r>
      <rPr>
        <b/>
        <sz val="16"/>
        <color indexed="10"/>
        <rFont val="Verdana"/>
        <family val="2"/>
      </rPr>
      <t>**</t>
    </r>
  </si>
  <si>
    <t>• If needed, feel free to solicit help from your Area Governor, Division Governor, and District Leadership Team.</t>
  </si>
  <si>
    <t>• Solicit help from your club members; encourage everyone to get involved, share ideas, and help out.</t>
  </si>
  <si>
    <r>
      <t>**</t>
    </r>
    <r>
      <rPr>
        <b/>
        <sz val="16"/>
        <rFont val="Verdana"/>
        <family val="2"/>
      </rPr>
      <t xml:space="preserve"> </t>
    </r>
    <r>
      <rPr>
        <b/>
        <u/>
        <sz val="16"/>
        <color indexed="12"/>
        <rFont val="Verdana"/>
        <family val="2"/>
      </rPr>
      <t>Take the follow actions:</t>
    </r>
  </si>
  <si>
    <r>
      <t xml:space="preserve">• Only identify the </t>
    </r>
    <r>
      <rPr>
        <b/>
        <i/>
        <sz val="12"/>
        <rFont val="Verdana"/>
        <family val="2"/>
      </rPr>
      <t>two (2)</t>
    </r>
    <r>
      <rPr>
        <sz val="12"/>
        <rFont val="Verdana"/>
        <family val="2"/>
      </rPr>
      <t xml:space="preserve"> most urgent areas needing improvement, and focus on addressing them first.</t>
    </r>
  </si>
  <si>
    <t>N/A</t>
  </si>
  <si>
    <t>NEEDS IMPROVEMENT (NI):</t>
  </si>
  <si>
    <r>
      <t xml:space="preserve">• Email a copy of the completed form to your </t>
    </r>
    <r>
      <rPr>
        <b/>
        <i/>
        <sz val="11"/>
        <color indexed="12"/>
        <rFont val="Verdana"/>
        <family val="2"/>
      </rPr>
      <t>Area Governor</t>
    </r>
    <r>
      <rPr>
        <sz val="11"/>
        <rFont val="Verdana"/>
        <family val="2"/>
      </rPr>
      <t xml:space="preserve"> to seek help with areas for improvement.</t>
    </r>
  </si>
  <si>
    <r>
      <t xml:space="preserve">• Re-assess the club every 6 months (in </t>
    </r>
    <r>
      <rPr>
        <b/>
        <i/>
        <sz val="11"/>
        <color indexed="12"/>
        <rFont val="Verdana"/>
        <family val="2"/>
      </rPr>
      <t>August</t>
    </r>
    <r>
      <rPr>
        <sz val="11"/>
        <rFont val="Verdana"/>
        <family val="2"/>
      </rPr>
      <t xml:space="preserve"> &amp; </t>
    </r>
    <r>
      <rPr>
        <b/>
        <i/>
        <sz val="11"/>
        <color indexed="12"/>
        <rFont val="Verdana"/>
        <family val="2"/>
      </rPr>
      <t>February</t>
    </r>
    <r>
      <rPr>
        <sz val="11"/>
        <rFont val="Verdana"/>
        <family val="2"/>
      </rPr>
      <t>) to identify results achieved.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</si>
</sst>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Verdana"/>
      <family val="2"/>
    </font>
    <font>
      <b/>
      <sz val="12"/>
      <color indexed="12"/>
      <name val="Verdana"/>
      <family val="2"/>
    </font>
    <font>
      <b/>
      <sz val="20"/>
      <color indexed="12"/>
      <name val="Britannic Bold"/>
      <family val="2"/>
    </font>
    <font>
      <b/>
      <sz val="12"/>
      <name val="Verdana"/>
      <family val="2"/>
    </font>
    <font>
      <b/>
      <sz val="14"/>
      <name val="Verdana"/>
      <family val="2"/>
    </font>
    <font>
      <b/>
      <sz val="12"/>
      <color indexed="12"/>
      <name val="Britannic Bold"/>
      <family val="2"/>
    </font>
    <font>
      <b/>
      <sz val="12"/>
      <color indexed="57"/>
      <name val="Britannic Bold"/>
      <family val="2"/>
    </font>
    <font>
      <b/>
      <sz val="12"/>
      <color indexed="11"/>
      <name val="Britannic Bold"/>
      <family val="2"/>
    </font>
    <font>
      <b/>
      <sz val="14"/>
      <color indexed="12"/>
      <name val="Britannic Bold"/>
      <family val="2"/>
    </font>
    <font>
      <sz val="11"/>
      <name val="Verdana"/>
      <family val="2"/>
    </font>
    <font>
      <b/>
      <sz val="28"/>
      <color indexed="18"/>
      <name val="Britannic Bold"/>
      <family val="2"/>
    </font>
    <font>
      <b/>
      <i/>
      <sz val="12"/>
      <color indexed="12"/>
      <name val="Verdana"/>
      <family val="2"/>
    </font>
    <font>
      <b/>
      <i/>
      <sz val="10"/>
      <name val="Verdana"/>
      <family val="2"/>
    </font>
    <font>
      <b/>
      <i/>
      <sz val="10"/>
      <color indexed="10"/>
      <name val="Verdana"/>
      <family val="2"/>
    </font>
    <font>
      <i/>
      <sz val="10"/>
      <color indexed="10"/>
      <name val="Verdana"/>
      <family val="2"/>
    </font>
    <font>
      <sz val="16"/>
      <name val="Verdana"/>
      <family val="2"/>
    </font>
    <font>
      <b/>
      <sz val="16"/>
      <color indexed="12"/>
      <name val="Verdana"/>
      <family val="2"/>
    </font>
    <font>
      <b/>
      <sz val="20"/>
      <name val="Verdana"/>
      <family val="2"/>
    </font>
    <font>
      <sz val="20"/>
      <name val="Arial"/>
      <family val="2"/>
    </font>
    <font>
      <b/>
      <sz val="18"/>
      <name val="Verdana"/>
      <family val="2"/>
    </font>
    <font>
      <sz val="18"/>
      <name val="Arial"/>
      <family val="2"/>
    </font>
    <font>
      <b/>
      <sz val="16"/>
      <name val="Verdana"/>
      <family val="2"/>
    </font>
    <font>
      <sz val="28"/>
      <name val="Britannic Bold"/>
      <family val="2"/>
    </font>
    <font>
      <sz val="14"/>
      <name val="Verdana"/>
      <family val="2"/>
    </font>
    <font>
      <sz val="26"/>
      <name val="Britannic Bold"/>
      <family val="2"/>
    </font>
    <font>
      <b/>
      <sz val="16"/>
      <color indexed="10"/>
      <name val="Verdana"/>
      <family val="2"/>
    </font>
    <font>
      <sz val="12"/>
      <name val="Verdana"/>
      <family val="2"/>
    </font>
    <font>
      <b/>
      <u/>
      <sz val="16"/>
      <color indexed="12"/>
      <name val="Verdana"/>
      <family val="2"/>
    </font>
    <font>
      <b/>
      <i/>
      <sz val="12"/>
      <name val="Verdana"/>
      <family val="2"/>
    </font>
    <font>
      <b/>
      <i/>
      <sz val="11"/>
      <color indexed="12"/>
      <name val="Verdana"/>
      <family val="2"/>
    </font>
    <font>
      <b/>
      <u/>
      <sz val="28"/>
      <color indexed="18"/>
      <name val="Britannic Bold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6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3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9" fontId="8" fillId="0" borderId="4" xfId="0" applyNumberFormat="1" applyFont="1" applyBorder="1" applyAlignment="1" applyProtection="1">
      <alignment horizontal="center"/>
    </xf>
    <xf numFmtId="9" fontId="8" fillId="0" borderId="2" xfId="0" applyNumberFormat="1" applyFont="1" applyBorder="1" applyAlignment="1" applyProtection="1">
      <alignment horizontal="center"/>
    </xf>
    <xf numFmtId="9" fontId="8" fillId="0" borderId="5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  <protection locked="0"/>
    </xf>
    <xf numFmtId="0" fontId="6" fillId="0" borderId="1" xfId="0" applyFont="1" applyBorder="1" applyProtection="1"/>
    <xf numFmtId="0" fontId="0" fillId="2" borderId="6" xfId="0" applyFill="1" applyBorder="1" applyProtection="1"/>
    <xf numFmtId="0" fontId="4" fillId="0" borderId="2" xfId="0" applyFont="1" applyBorder="1" applyAlignment="1" applyProtection="1">
      <alignment horizontal="left" vertical="center" wrapText="1" indent="2"/>
    </xf>
    <xf numFmtId="0" fontId="4" fillId="0" borderId="7" xfId="0" applyFont="1" applyBorder="1" applyAlignment="1" applyProtection="1">
      <alignment horizontal="left" vertical="center" wrapText="1" indent="2"/>
    </xf>
    <xf numFmtId="0" fontId="3" fillId="0" borderId="8" xfId="0" applyFont="1" applyBorder="1" applyAlignment="1" applyProtection="1">
      <alignment horizontal="right" vertical="center" wrapText="1"/>
    </xf>
    <xf numFmtId="0" fontId="0" fillId="2" borderId="9" xfId="0" applyFill="1" applyBorder="1" applyProtection="1"/>
    <xf numFmtId="0" fontId="4" fillId="0" borderId="2" xfId="0" applyFont="1" applyBorder="1" applyAlignment="1" applyProtection="1">
      <alignment horizontal="left" vertical="center" wrapText="1" indent="4"/>
    </xf>
    <xf numFmtId="0" fontId="4" fillId="0" borderId="2" xfId="0" applyFont="1" applyBorder="1" applyAlignment="1" applyProtection="1">
      <alignment horizontal="left" vertical="center" wrapText="1" indent="6"/>
    </xf>
    <xf numFmtId="0" fontId="0" fillId="2" borderId="10" xfId="0" applyFill="1" applyBorder="1" applyProtection="1"/>
    <xf numFmtId="0" fontId="0" fillId="2" borderId="5" xfId="0" applyFill="1" applyBorder="1" applyAlignment="1" applyProtection="1">
      <alignment horizontal="center" vertical="center" wrapText="1"/>
    </xf>
    <xf numFmtId="0" fontId="0" fillId="2" borderId="11" xfId="0" applyFill="1" applyBorder="1" applyAlignment="1" applyProtection="1">
      <alignment horizontal="center" vertical="center" wrapText="1"/>
    </xf>
    <xf numFmtId="0" fontId="0" fillId="2" borderId="4" xfId="0" applyFill="1" applyBorder="1" applyAlignment="1" applyProtection="1">
      <alignment horizontal="center" vertical="center" wrapText="1"/>
    </xf>
    <xf numFmtId="0" fontId="15" fillId="0" borderId="2" xfId="0" applyFont="1" applyBorder="1" applyAlignment="1" applyProtection="1">
      <alignment vertical="center" wrapText="1"/>
    </xf>
    <xf numFmtId="0" fontId="5" fillId="0" borderId="6" xfId="0" applyFont="1" applyBorder="1" applyAlignment="1" applyProtection="1">
      <alignment horizontal="left" vertical="center" wrapText="1" indent="1"/>
    </xf>
    <xf numFmtId="0" fontId="15" fillId="0" borderId="2" xfId="0" applyFont="1" applyBorder="1" applyAlignment="1" applyProtection="1">
      <alignment horizontal="left" vertical="center" wrapText="1"/>
    </xf>
    <xf numFmtId="0" fontId="8" fillId="0" borderId="2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vertical="center" wrapText="1" indent="8"/>
    </xf>
    <xf numFmtId="0" fontId="4" fillId="0" borderId="7" xfId="0" applyFont="1" applyBorder="1" applyAlignment="1" applyProtection="1">
      <alignment horizontal="left" vertical="center" wrapText="1" indent="8"/>
    </xf>
    <xf numFmtId="0" fontId="23" fillId="3" borderId="1" xfId="0" applyFont="1" applyFill="1" applyBorder="1" applyAlignment="1" applyProtection="1">
      <alignment horizontal="center"/>
    </xf>
    <xf numFmtId="9" fontId="23" fillId="3" borderId="1" xfId="0" applyNumberFormat="1" applyFont="1" applyFill="1" applyBorder="1" applyAlignment="1" applyProtection="1">
      <alignment horizontal="center"/>
    </xf>
    <xf numFmtId="0" fontId="23" fillId="3" borderId="12" xfId="0" applyFont="1" applyFill="1" applyBorder="1" applyAlignment="1" applyProtection="1">
      <alignment horizontal="center"/>
    </xf>
    <xf numFmtId="0" fontId="27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left" indent="3"/>
      <protection locked="0"/>
    </xf>
    <xf numFmtId="0" fontId="13" fillId="0" borderId="0" xfId="0" applyFont="1" applyAlignment="1" applyProtection="1">
      <alignment horizontal="left" indent="5"/>
      <protection locked="0"/>
    </xf>
    <xf numFmtId="0" fontId="13" fillId="0" borderId="0" xfId="0" applyFont="1" applyAlignment="1" applyProtection="1">
      <alignment horizontal="left" indent="6"/>
      <protection locked="0"/>
    </xf>
    <xf numFmtId="0" fontId="14" fillId="0" borderId="1" xfId="0" applyFont="1" applyBorder="1" applyAlignment="1" applyProtection="1">
      <alignment horizontal="left" wrapText="1" indent="3"/>
    </xf>
    <xf numFmtId="0" fontId="12" fillId="0" borderId="1" xfId="0" applyFont="1" applyBorder="1" applyAlignment="1" applyProtection="1">
      <alignment horizontal="center" wrapText="1"/>
    </xf>
    <xf numFmtId="0" fontId="5" fillId="0" borderId="9" xfId="0" applyFont="1" applyBorder="1" applyAlignment="1" applyProtection="1">
      <alignment horizontal="left" vertical="center" wrapText="1" indent="8"/>
    </xf>
    <xf numFmtId="0" fontId="5" fillId="0" borderId="13" xfId="0" applyFont="1" applyBorder="1" applyAlignment="1" applyProtection="1">
      <alignment horizontal="left" vertical="center" wrapText="1" indent="8"/>
    </xf>
    <xf numFmtId="0" fontId="5" fillId="0" borderId="10" xfId="0" applyFont="1" applyBorder="1" applyAlignment="1" applyProtection="1">
      <alignment horizontal="left" vertical="center" wrapText="1" indent="8"/>
    </xf>
    <xf numFmtId="0" fontId="23" fillId="0" borderId="1" xfId="0" applyFont="1" applyBorder="1" applyAlignment="1" applyProtection="1">
      <alignment horizontal="right" indent="1"/>
    </xf>
    <xf numFmtId="0" fontId="24" fillId="3" borderId="1" xfId="0" applyFont="1" applyFill="1" applyBorder="1" applyProtection="1"/>
    <xf numFmtId="0" fontId="20" fillId="0" borderId="14" xfId="0" applyFont="1" applyFill="1" applyBorder="1" applyAlignment="1" applyProtection="1">
      <alignment horizontal="right" indent="1"/>
    </xf>
    <xf numFmtId="0" fontId="20" fillId="0" borderId="15" xfId="0" applyFont="1" applyFill="1" applyBorder="1" applyAlignment="1" applyProtection="1">
      <alignment horizontal="right" indent="1"/>
    </xf>
    <xf numFmtId="0" fontId="20" fillId="0" borderId="16" xfId="0" applyFont="1" applyFill="1" applyBorder="1" applyAlignment="1" applyProtection="1">
      <alignment horizontal="right" indent="1"/>
    </xf>
    <xf numFmtId="0" fontId="5" fillId="0" borderId="0" xfId="0" applyFont="1" applyAlignment="1" applyProtection="1">
      <alignment horizontal="left" indent="1"/>
      <protection locked="0"/>
    </xf>
    <xf numFmtId="0" fontId="34" fillId="0" borderId="0" xfId="0" applyFont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</xf>
    <xf numFmtId="0" fontId="29" fillId="0" borderId="0" xfId="0" applyFont="1" applyAlignment="1" applyProtection="1">
      <alignment horizontal="left" indent="1"/>
      <protection locked="0"/>
    </xf>
    <xf numFmtId="0" fontId="7" fillId="0" borderId="0" xfId="0" applyFont="1" applyAlignment="1">
      <alignment horizontal="left" indent="1"/>
    </xf>
    <xf numFmtId="0" fontId="21" fillId="3" borderId="18" xfId="0" applyFont="1" applyFill="1" applyBorder="1" applyAlignment="1" applyProtection="1">
      <alignment horizontal="center" vertical="center"/>
    </xf>
    <xf numFmtId="0" fontId="22" fillId="3" borderId="19" xfId="0" applyFont="1" applyFill="1" applyBorder="1" applyAlignment="1" applyProtection="1">
      <alignment horizontal="center" vertical="center"/>
    </xf>
    <xf numFmtId="0" fontId="22" fillId="3" borderId="20" xfId="0" applyFont="1" applyFill="1" applyBorder="1" applyAlignment="1" applyProtection="1">
      <alignment horizontal="center" vertical="center"/>
    </xf>
    <xf numFmtId="0" fontId="19" fillId="0" borderId="21" xfId="0" applyFont="1" applyFill="1" applyBorder="1" applyAlignment="1" applyProtection="1">
      <alignment horizontal="center"/>
    </xf>
    <xf numFmtId="0" fontId="0" fillId="0" borderId="22" xfId="0" applyFill="1" applyBorder="1" applyAlignment="1" applyProtection="1"/>
    <xf numFmtId="0" fontId="19" fillId="0" borderId="23" xfId="0" applyFont="1" applyFill="1" applyBorder="1" applyAlignment="1" applyProtection="1">
      <alignment horizontal="center"/>
    </xf>
    <xf numFmtId="0" fontId="0" fillId="0" borderId="24" xfId="0" applyFill="1" applyBorder="1" applyAlignment="1" applyProtection="1"/>
    <xf numFmtId="0" fontId="30" fillId="0" borderId="0" xfId="0" applyFont="1" applyAlignment="1" applyProtection="1">
      <alignment horizontal="left" indent="6"/>
      <protection locked="0"/>
    </xf>
    <xf numFmtId="0" fontId="30" fillId="0" borderId="0" xfId="0" applyFont="1" applyAlignment="1">
      <alignment horizontal="left" indent="6"/>
    </xf>
    <xf numFmtId="0" fontId="19" fillId="0" borderId="25" xfId="0" applyFont="1" applyFill="1" applyBorder="1" applyAlignment="1" applyProtection="1">
      <alignment horizontal="center"/>
    </xf>
    <xf numFmtId="0" fontId="0" fillId="0" borderId="26" xfId="0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workbookViewId="0">
      <selection activeCell="A2" sqref="A2"/>
    </sheetView>
  </sheetViews>
  <sheetFormatPr defaultRowHeight="12.75" x14ac:dyDescent="0.2"/>
  <cols>
    <col min="1" max="1" width="118.42578125" style="2" customWidth="1"/>
    <col min="2" max="16384" width="9.140625" style="2"/>
  </cols>
  <sheetData>
    <row r="1" spans="1:28" ht="66" customHeight="1" x14ac:dyDescent="0.2">
      <c r="A1" s="36" t="s">
        <v>125</v>
      </c>
    </row>
    <row r="2" spans="1:28" ht="66" customHeight="1" x14ac:dyDescent="0.2">
      <c r="A2" s="51" t="s">
        <v>126</v>
      </c>
      <c r="AA2" s="5"/>
      <c r="AB2" s="5"/>
    </row>
    <row r="3" spans="1:28" ht="15" x14ac:dyDescent="0.2">
      <c r="A3" s="50" t="s">
        <v>90</v>
      </c>
      <c r="AA3" s="5"/>
      <c r="AB3" s="5"/>
    </row>
    <row r="4" spans="1:28" ht="14.25" x14ac:dyDescent="0.2">
      <c r="A4" s="37" t="s">
        <v>91</v>
      </c>
      <c r="AA4" s="5"/>
      <c r="AB4" s="5"/>
    </row>
    <row r="5" spans="1:28" ht="14.25" x14ac:dyDescent="0.2">
      <c r="A5" s="37" t="s">
        <v>92</v>
      </c>
      <c r="AA5" s="5"/>
      <c r="AB5" s="5"/>
    </row>
    <row r="6" spans="1:28" ht="14.25" x14ac:dyDescent="0.2">
      <c r="A6" s="37" t="s">
        <v>93</v>
      </c>
      <c r="AB6" s="5"/>
    </row>
    <row r="7" spans="1:28" ht="14.25" x14ac:dyDescent="0.2">
      <c r="A7" s="39" t="s">
        <v>97</v>
      </c>
      <c r="AA7" s="6"/>
    </row>
    <row r="8" spans="1:28" ht="14.25" x14ac:dyDescent="0.2">
      <c r="A8" s="39" t="s">
        <v>94</v>
      </c>
    </row>
    <row r="9" spans="1:28" ht="14.25" x14ac:dyDescent="0.2">
      <c r="A9" s="39" t="s">
        <v>98</v>
      </c>
    </row>
    <row r="10" spans="1:28" ht="14.25" x14ac:dyDescent="0.2">
      <c r="A10" s="38"/>
    </row>
    <row r="11" spans="1:28" ht="15" x14ac:dyDescent="0.2">
      <c r="A11" s="50" t="s">
        <v>104</v>
      </c>
    </row>
    <row r="12" spans="1:28" ht="14.25" x14ac:dyDescent="0.2">
      <c r="A12" s="37" t="s">
        <v>105</v>
      </c>
    </row>
    <row r="13" spans="1:28" ht="14.25" x14ac:dyDescent="0.2">
      <c r="A13" s="37" t="s">
        <v>102</v>
      </c>
    </row>
    <row r="14" spans="1:28" ht="14.25" x14ac:dyDescent="0.2">
      <c r="A14" s="37" t="s">
        <v>103</v>
      </c>
    </row>
    <row r="15" spans="1:28" ht="14.25" x14ac:dyDescent="0.2">
      <c r="A15" s="37" t="s">
        <v>101</v>
      </c>
    </row>
    <row r="16" spans="1:28" ht="14.25" x14ac:dyDescent="0.2">
      <c r="A16" s="37" t="s">
        <v>120</v>
      </c>
    </row>
    <row r="17" spans="1:1" ht="14.25" x14ac:dyDescent="0.2">
      <c r="A17" s="37"/>
    </row>
    <row r="18" spans="1:1" ht="15" x14ac:dyDescent="0.2">
      <c r="A18" s="50" t="s">
        <v>95</v>
      </c>
    </row>
    <row r="19" spans="1:1" ht="14.25" x14ac:dyDescent="0.2">
      <c r="A19" s="37" t="s">
        <v>99</v>
      </c>
    </row>
    <row r="20" spans="1:1" ht="14.25" x14ac:dyDescent="0.2">
      <c r="A20" s="37" t="s">
        <v>96</v>
      </c>
    </row>
    <row r="21" spans="1:1" ht="14.25" x14ac:dyDescent="0.2">
      <c r="A21" s="37" t="s">
        <v>135</v>
      </c>
    </row>
    <row r="22" spans="1:1" ht="14.25" x14ac:dyDescent="0.2">
      <c r="A22" s="37" t="s">
        <v>136</v>
      </c>
    </row>
  </sheetData>
  <sheetProtection password="CDA4" sheet="1" objects="1" scenarios="1" selectLockedCells="1" selectUnlockedCells="1"/>
  <phoneticPr fontId="2" type="noConversion"/>
  <pageMargins left="0.75" right="0.75" top="0.5" bottom="1" header="0.5" footer="0.5"/>
  <pageSetup orientation="landscape" r:id="rId1"/>
  <headerFooter alignWithMargins="0">
    <oddFooter>&amp;L&amp;9Prepared by Sandy Dunning, DTM
Contributions by: Focus Group on 04-29-2007
Date:  05-22-2007
Revision 1:  05-29-2007, Revision 2:  06-8-2007
Revision 3:  06-21-2007, Revision 4:  07-30-2008&amp;R&amp;9&amp;F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4"/>
  <sheetViews>
    <sheetView zoomScale="80" zoomScaleNormal="85" workbookViewId="0">
      <pane ySplit="3" topLeftCell="A4" activePane="bottomLeft" state="frozen"/>
      <selection pane="bottomLeft" activeCell="B7" sqref="B7"/>
    </sheetView>
  </sheetViews>
  <sheetFormatPr defaultRowHeight="12.75" x14ac:dyDescent="0.2"/>
  <cols>
    <col min="1" max="1" width="124" style="2" customWidth="1"/>
    <col min="2" max="2" width="13.7109375" style="3" bestFit="1" customWidth="1"/>
    <col min="3" max="3" width="9.140625" style="2"/>
    <col min="4" max="4" width="22.28515625" style="2" customWidth="1"/>
    <col min="5" max="26" width="9.140625" style="2"/>
    <col min="27" max="27" width="9.140625" style="3"/>
    <col min="28" max="16384" width="9.140625" style="2"/>
  </cols>
  <sheetData>
    <row r="1" spans="1:28" ht="65.25" customHeight="1" x14ac:dyDescent="0.2">
      <c r="A1" s="54" t="s">
        <v>124</v>
      </c>
      <c r="B1" s="55"/>
    </row>
    <row r="2" spans="1:28" ht="42" customHeight="1" thickBot="1" x14ac:dyDescent="0.25">
      <c r="A2" s="52" t="s">
        <v>127</v>
      </c>
      <c r="B2" s="53"/>
    </row>
    <row r="3" spans="1:28" ht="26.25" thickBot="1" x14ac:dyDescent="0.4">
      <c r="A3" s="15" t="s">
        <v>114</v>
      </c>
      <c r="B3" s="1" t="s">
        <v>56</v>
      </c>
      <c r="AA3"/>
      <c r="AB3"/>
    </row>
    <row r="4" spans="1:28" x14ac:dyDescent="0.2">
      <c r="A4" s="16"/>
      <c r="B4" s="26"/>
      <c r="AA4"/>
      <c r="AB4"/>
    </row>
    <row r="5" spans="1:28" ht="24" customHeight="1" x14ac:dyDescent="0.2">
      <c r="A5" s="27" t="s">
        <v>0</v>
      </c>
      <c r="B5" s="25"/>
      <c r="AA5"/>
      <c r="AB5"/>
    </row>
    <row r="6" spans="1:28" ht="15" x14ac:dyDescent="0.2">
      <c r="A6" s="28" t="s">
        <v>1</v>
      </c>
      <c r="B6" s="25"/>
      <c r="AA6"/>
      <c r="AB6"/>
    </row>
    <row r="7" spans="1:28" ht="15.75" x14ac:dyDescent="0.25">
      <c r="A7" s="17" t="s">
        <v>2</v>
      </c>
      <c r="B7" s="14"/>
      <c r="AA7"/>
      <c r="AB7"/>
    </row>
    <row r="8" spans="1:28" ht="15.75" x14ac:dyDescent="0.2">
      <c r="A8" s="17" t="s">
        <v>3</v>
      </c>
      <c r="B8" s="4"/>
    </row>
    <row r="9" spans="1:28" ht="15.75" x14ac:dyDescent="0.2">
      <c r="A9" s="17" t="s">
        <v>4</v>
      </c>
      <c r="B9" s="4"/>
    </row>
    <row r="10" spans="1:28" ht="15.75" x14ac:dyDescent="0.2">
      <c r="A10" s="17" t="s">
        <v>5</v>
      </c>
      <c r="B10" s="4"/>
    </row>
    <row r="11" spans="1:28" ht="15.75" x14ac:dyDescent="0.2">
      <c r="A11" s="17" t="s">
        <v>106</v>
      </c>
      <c r="B11" s="4"/>
    </row>
    <row r="12" spans="1:28" ht="16.5" thickBot="1" x14ac:dyDescent="0.25">
      <c r="A12" s="18" t="s">
        <v>6</v>
      </c>
      <c r="B12" s="4"/>
    </row>
    <row r="13" spans="1:28" ht="19.5" thickTop="1" thickBot="1" x14ac:dyDescent="0.25">
      <c r="A13" s="19" t="s">
        <v>7</v>
      </c>
      <c r="B13" s="7">
        <f>SUM(B7:B12)</f>
        <v>0</v>
      </c>
    </row>
    <row r="14" spans="1:28" x14ac:dyDescent="0.2">
      <c r="A14" s="20"/>
      <c r="B14" s="26"/>
    </row>
    <row r="15" spans="1:28" ht="24" customHeight="1" x14ac:dyDescent="0.2">
      <c r="A15" s="27" t="s">
        <v>8</v>
      </c>
      <c r="B15" s="25"/>
    </row>
    <row r="16" spans="1:28" ht="15" x14ac:dyDescent="0.2">
      <c r="A16" s="28" t="s">
        <v>84</v>
      </c>
      <c r="B16" s="25"/>
    </row>
    <row r="17" spans="1:2" ht="15.75" x14ac:dyDescent="0.2">
      <c r="A17" s="17" t="s">
        <v>9</v>
      </c>
      <c r="B17" s="4"/>
    </row>
    <row r="18" spans="1:2" ht="15.75" x14ac:dyDescent="0.2">
      <c r="A18" s="17" t="s">
        <v>10</v>
      </c>
      <c r="B18" s="4"/>
    </row>
    <row r="19" spans="1:2" ht="15.75" x14ac:dyDescent="0.2">
      <c r="A19" s="17" t="s">
        <v>11</v>
      </c>
      <c r="B19" s="4"/>
    </row>
    <row r="20" spans="1:2" ht="15.75" x14ac:dyDescent="0.2">
      <c r="A20" s="17" t="s">
        <v>24</v>
      </c>
      <c r="B20" s="4"/>
    </row>
    <row r="21" spans="1:2" ht="15.75" x14ac:dyDescent="0.2">
      <c r="A21" s="17" t="s">
        <v>12</v>
      </c>
      <c r="B21" s="4"/>
    </row>
    <row r="22" spans="1:2" ht="15.75" x14ac:dyDescent="0.2">
      <c r="A22" s="17" t="s">
        <v>13</v>
      </c>
      <c r="B22" s="4"/>
    </row>
    <row r="23" spans="1:2" ht="15.75" x14ac:dyDescent="0.2">
      <c r="A23" s="17" t="s">
        <v>14</v>
      </c>
      <c r="B23" s="4"/>
    </row>
    <row r="24" spans="1:2" ht="15.75" x14ac:dyDescent="0.2">
      <c r="A24" s="17" t="s">
        <v>15</v>
      </c>
      <c r="B24" s="4"/>
    </row>
    <row r="25" spans="1:2" ht="15.75" x14ac:dyDescent="0.2">
      <c r="A25" s="17" t="s">
        <v>16</v>
      </c>
      <c r="B25" s="4"/>
    </row>
    <row r="26" spans="1:2" ht="16.5" thickBot="1" x14ac:dyDescent="0.25">
      <c r="A26" s="18" t="s">
        <v>17</v>
      </c>
      <c r="B26" s="4"/>
    </row>
    <row r="27" spans="1:2" ht="19.5" thickTop="1" thickBot="1" x14ac:dyDescent="0.25">
      <c r="A27" s="19" t="s">
        <v>18</v>
      </c>
      <c r="B27" s="7">
        <f>SUM(B17:B26)</f>
        <v>0</v>
      </c>
    </row>
    <row r="28" spans="1:2" x14ac:dyDescent="0.2">
      <c r="A28" s="20"/>
      <c r="B28" s="26"/>
    </row>
    <row r="29" spans="1:2" ht="24" customHeight="1" x14ac:dyDescent="0.2">
      <c r="A29" s="27" t="s">
        <v>25</v>
      </c>
      <c r="B29" s="25"/>
    </row>
    <row r="30" spans="1:2" ht="15" x14ac:dyDescent="0.2">
      <c r="A30" s="28" t="s">
        <v>19</v>
      </c>
      <c r="B30" s="25"/>
    </row>
    <row r="31" spans="1:2" ht="15.75" x14ac:dyDescent="0.2">
      <c r="A31" s="17" t="s">
        <v>20</v>
      </c>
      <c r="B31" s="4"/>
    </row>
    <row r="32" spans="1:2" ht="15.75" x14ac:dyDescent="0.2">
      <c r="A32" s="17" t="s">
        <v>26</v>
      </c>
      <c r="B32" s="4"/>
    </row>
    <row r="33" spans="1:2" ht="15.75" x14ac:dyDescent="0.2">
      <c r="A33" s="17" t="s">
        <v>27</v>
      </c>
      <c r="B33" s="4"/>
    </row>
    <row r="34" spans="1:2" ht="15.75" x14ac:dyDescent="0.2">
      <c r="A34" s="17" t="s">
        <v>28</v>
      </c>
      <c r="B34" s="4"/>
    </row>
    <row r="35" spans="1:2" ht="15.75" x14ac:dyDescent="0.2">
      <c r="A35" s="17" t="s">
        <v>21</v>
      </c>
      <c r="B35" s="4"/>
    </row>
    <row r="36" spans="1:2" ht="15.75" x14ac:dyDescent="0.2">
      <c r="A36" s="17" t="s">
        <v>29</v>
      </c>
      <c r="B36" s="4"/>
    </row>
    <row r="37" spans="1:2" ht="16.5" thickBot="1" x14ac:dyDescent="0.25">
      <c r="A37" s="18" t="s">
        <v>22</v>
      </c>
      <c r="B37" s="4"/>
    </row>
    <row r="38" spans="1:2" ht="19.5" thickTop="1" thickBot="1" x14ac:dyDescent="0.25">
      <c r="A38" s="19" t="s">
        <v>23</v>
      </c>
      <c r="B38" s="7">
        <f>SUM(B31:B37)</f>
        <v>0</v>
      </c>
    </row>
    <row r="39" spans="1:2" x14ac:dyDescent="0.2">
      <c r="A39" s="20"/>
      <c r="B39" s="26"/>
    </row>
    <row r="40" spans="1:2" ht="23.25" customHeight="1" x14ac:dyDescent="0.2">
      <c r="A40" s="29" t="s">
        <v>30</v>
      </c>
      <c r="B40" s="25"/>
    </row>
    <row r="41" spans="1:2" ht="15" x14ac:dyDescent="0.2">
      <c r="A41" s="28" t="s">
        <v>55</v>
      </c>
      <c r="B41" s="25"/>
    </row>
    <row r="42" spans="1:2" ht="15.75" x14ac:dyDescent="0.2">
      <c r="A42" s="17" t="s">
        <v>31</v>
      </c>
      <c r="B42" s="4"/>
    </row>
    <row r="43" spans="1:2" ht="15.75" x14ac:dyDescent="0.2">
      <c r="A43" s="17" t="s">
        <v>32</v>
      </c>
      <c r="B43" s="4"/>
    </row>
    <row r="44" spans="1:2" ht="15.75" x14ac:dyDescent="0.2">
      <c r="A44" s="17" t="s">
        <v>33</v>
      </c>
      <c r="B44" s="4"/>
    </row>
    <row r="45" spans="1:2" ht="15.75" x14ac:dyDescent="0.2">
      <c r="A45" s="17" t="s">
        <v>85</v>
      </c>
      <c r="B45" s="4"/>
    </row>
    <row r="46" spans="1:2" ht="15.75" x14ac:dyDescent="0.2">
      <c r="A46" s="17" t="s">
        <v>34</v>
      </c>
      <c r="B46" s="4"/>
    </row>
    <row r="47" spans="1:2" ht="15.75" x14ac:dyDescent="0.2">
      <c r="A47" s="17" t="s">
        <v>35</v>
      </c>
      <c r="B47" s="4"/>
    </row>
    <row r="48" spans="1:2" ht="16.5" thickBot="1" x14ac:dyDescent="0.25">
      <c r="A48" s="18" t="s">
        <v>86</v>
      </c>
      <c r="B48" s="4"/>
    </row>
    <row r="49" spans="1:2" ht="19.5" thickTop="1" thickBot="1" x14ac:dyDescent="0.25">
      <c r="A49" s="19" t="s">
        <v>36</v>
      </c>
      <c r="B49" s="7">
        <f>SUM(B42:B48)</f>
        <v>0</v>
      </c>
    </row>
    <row r="50" spans="1:2" x14ac:dyDescent="0.2">
      <c r="A50" s="16"/>
      <c r="B50" s="25"/>
    </row>
    <row r="51" spans="1:2" ht="24" customHeight="1" x14ac:dyDescent="0.2">
      <c r="A51" s="29" t="s">
        <v>37</v>
      </c>
      <c r="B51" s="25"/>
    </row>
    <row r="52" spans="1:2" ht="15" x14ac:dyDescent="0.2">
      <c r="A52" s="28" t="s">
        <v>51</v>
      </c>
      <c r="B52" s="25"/>
    </row>
    <row r="53" spans="1:2" ht="15.75" x14ac:dyDescent="0.2">
      <c r="A53" s="17" t="s">
        <v>52</v>
      </c>
      <c r="B53" s="4"/>
    </row>
    <row r="54" spans="1:2" ht="15.75" x14ac:dyDescent="0.2">
      <c r="A54" s="17" t="s">
        <v>38</v>
      </c>
      <c r="B54" s="4"/>
    </row>
    <row r="55" spans="1:2" ht="15.75" x14ac:dyDescent="0.2">
      <c r="A55" s="17" t="s">
        <v>39</v>
      </c>
      <c r="B55" s="4"/>
    </row>
    <row r="56" spans="1:2" ht="15.75" x14ac:dyDescent="0.2">
      <c r="A56" s="17" t="s">
        <v>53</v>
      </c>
      <c r="B56" s="4"/>
    </row>
    <row r="57" spans="1:2" ht="15.75" x14ac:dyDescent="0.2">
      <c r="A57" s="17" t="s">
        <v>54</v>
      </c>
      <c r="B57" s="4"/>
    </row>
    <row r="58" spans="1:2" ht="15.75" x14ac:dyDescent="0.2">
      <c r="A58" s="17" t="s">
        <v>113</v>
      </c>
      <c r="B58" s="4"/>
    </row>
    <row r="59" spans="1:2" ht="16.5" thickBot="1" x14ac:dyDescent="0.25">
      <c r="A59" s="18" t="s">
        <v>112</v>
      </c>
      <c r="B59" s="4"/>
    </row>
    <row r="60" spans="1:2" ht="19.5" thickTop="1" thickBot="1" x14ac:dyDescent="0.25">
      <c r="A60" s="19" t="s">
        <v>40</v>
      </c>
      <c r="B60" s="7">
        <f>IF(B58="N/A",IF(B59="N/A",SUM(B53:B57),SUM(B53:B57,B59)),SUM(B53:B59))</f>
        <v>0</v>
      </c>
    </row>
    <row r="61" spans="1:2" x14ac:dyDescent="0.2">
      <c r="A61" s="20"/>
      <c r="B61" s="26"/>
    </row>
    <row r="62" spans="1:2" ht="24" customHeight="1" x14ac:dyDescent="0.2">
      <c r="A62" s="29" t="s">
        <v>47</v>
      </c>
      <c r="B62" s="25"/>
    </row>
    <row r="63" spans="1:2" ht="15" x14ac:dyDescent="0.2">
      <c r="A63" s="28" t="s">
        <v>41</v>
      </c>
      <c r="B63" s="25"/>
    </row>
    <row r="64" spans="1:2" ht="15.75" x14ac:dyDescent="0.2">
      <c r="A64" s="17" t="s">
        <v>107</v>
      </c>
      <c r="B64" s="4"/>
    </row>
    <row r="65" spans="1:2" ht="15.75" x14ac:dyDescent="0.2">
      <c r="A65" s="17" t="s">
        <v>42</v>
      </c>
      <c r="B65" s="4"/>
    </row>
    <row r="66" spans="1:2" ht="15.75" x14ac:dyDescent="0.2">
      <c r="A66" s="17" t="s">
        <v>43</v>
      </c>
      <c r="B66" s="4"/>
    </row>
    <row r="67" spans="1:2" ht="15.75" x14ac:dyDescent="0.2">
      <c r="A67" s="17" t="s">
        <v>44</v>
      </c>
      <c r="B67" s="4"/>
    </row>
    <row r="68" spans="1:2" ht="15.75" x14ac:dyDescent="0.2">
      <c r="A68" s="17" t="s">
        <v>48</v>
      </c>
      <c r="B68" s="4"/>
    </row>
    <row r="69" spans="1:2" ht="15.75" x14ac:dyDescent="0.2">
      <c r="A69" s="17" t="s">
        <v>45</v>
      </c>
      <c r="B69" s="4"/>
    </row>
    <row r="70" spans="1:2" ht="15.75" x14ac:dyDescent="0.2">
      <c r="A70" s="17" t="s">
        <v>49</v>
      </c>
      <c r="B70" s="4"/>
    </row>
    <row r="71" spans="1:2" ht="26.25" thickBot="1" x14ac:dyDescent="0.25">
      <c r="A71" s="18" t="s">
        <v>50</v>
      </c>
      <c r="B71" s="4"/>
    </row>
    <row r="72" spans="1:2" ht="19.5" thickTop="1" thickBot="1" x14ac:dyDescent="0.25">
      <c r="A72" s="19" t="s">
        <v>46</v>
      </c>
      <c r="B72" s="7">
        <f>SUM(B64:B71)</f>
        <v>0</v>
      </c>
    </row>
    <row r="73" spans="1:2" x14ac:dyDescent="0.2">
      <c r="A73" s="20"/>
      <c r="B73" s="26"/>
    </row>
    <row r="74" spans="1:2" ht="24" customHeight="1" x14ac:dyDescent="0.2">
      <c r="A74" s="29" t="s">
        <v>47</v>
      </c>
      <c r="B74" s="25"/>
    </row>
    <row r="75" spans="1:2" ht="15" x14ac:dyDescent="0.2">
      <c r="A75" s="28" t="s">
        <v>57</v>
      </c>
      <c r="B75" s="25"/>
    </row>
    <row r="76" spans="1:2" ht="25.5" x14ac:dyDescent="0.2">
      <c r="A76" s="17" t="s">
        <v>111</v>
      </c>
      <c r="B76" s="4"/>
    </row>
    <row r="77" spans="1:2" ht="15.75" x14ac:dyDescent="0.2">
      <c r="A77" s="17" t="s">
        <v>75</v>
      </c>
      <c r="B77" s="4"/>
    </row>
    <row r="78" spans="1:2" ht="15.75" x14ac:dyDescent="0.2">
      <c r="A78" s="17" t="s">
        <v>76</v>
      </c>
      <c r="B78" s="4"/>
    </row>
    <row r="79" spans="1:2" ht="15.75" x14ac:dyDescent="0.2">
      <c r="A79" s="17" t="s">
        <v>77</v>
      </c>
      <c r="B79" s="4"/>
    </row>
    <row r="80" spans="1:2" ht="15.75" x14ac:dyDescent="0.2">
      <c r="A80" s="17" t="s">
        <v>58</v>
      </c>
      <c r="B80" s="4"/>
    </row>
    <row r="81" spans="1:2" ht="15.75" x14ac:dyDescent="0.2">
      <c r="A81" s="17" t="s">
        <v>59</v>
      </c>
      <c r="B81" s="4"/>
    </row>
    <row r="82" spans="1:2" ht="15.75" x14ac:dyDescent="0.2">
      <c r="A82" s="17" t="s">
        <v>78</v>
      </c>
      <c r="B82" s="4"/>
    </row>
    <row r="83" spans="1:2" ht="15.75" x14ac:dyDescent="0.2">
      <c r="A83" s="17" t="s">
        <v>79</v>
      </c>
      <c r="B83" s="4"/>
    </row>
    <row r="84" spans="1:2" ht="15.75" x14ac:dyDescent="0.2">
      <c r="A84" s="17" t="s">
        <v>80</v>
      </c>
      <c r="B84" s="4"/>
    </row>
    <row r="85" spans="1:2" ht="15.75" x14ac:dyDescent="0.2">
      <c r="A85" s="17" t="s">
        <v>81</v>
      </c>
      <c r="B85" s="4"/>
    </row>
    <row r="86" spans="1:2" ht="15.75" x14ac:dyDescent="0.2">
      <c r="A86" s="17" t="s">
        <v>110</v>
      </c>
      <c r="B86" s="4"/>
    </row>
    <row r="87" spans="1:2" x14ac:dyDescent="0.2">
      <c r="A87" s="22" t="s">
        <v>60</v>
      </c>
      <c r="B87" s="25"/>
    </row>
    <row r="88" spans="1:2" x14ac:dyDescent="0.2">
      <c r="A88" s="31" t="s">
        <v>61</v>
      </c>
      <c r="B88" s="25"/>
    </row>
    <row r="89" spans="1:2" x14ac:dyDescent="0.2">
      <c r="A89" s="31" t="s">
        <v>62</v>
      </c>
      <c r="B89" s="25"/>
    </row>
    <row r="90" spans="1:2" x14ac:dyDescent="0.2">
      <c r="A90" s="31" t="s">
        <v>63</v>
      </c>
      <c r="B90" s="25"/>
    </row>
    <row r="91" spans="1:2" ht="13.5" thickBot="1" x14ac:dyDescent="0.25">
      <c r="A91" s="32" t="s">
        <v>64</v>
      </c>
      <c r="B91" s="25"/>
    </row>
    <row r="92" spans="1:2" ht="19.5" thickTop="1" thickBot="1" x14ac:dyDescent="0.25">
      <c r="A92" s="19" t="s">
        <v>65</v>
      </c>
      <c r="B92" s="7">
        <f>SUM(B76:B86)</f>
        <v>0</v>
      </c>
    </row>
    <row r="93" spans="1:2" x14ac:dyDescent="0.2">
      <c r="A93" s="20"/>
      <c r="B93" s="26"/>
    </row>
    <row r="94" spans="1:2" ht="23.25" customHeight="1" x14ac:dyDescent="0.2">
      <c r="A94" s="29" t="s">
        <v>66</v>
      </c>
      <c r="B94" s="25"/>
    </row>
    <row r="95" spans="1:2" ht="15" x14ac:dyDescent="0.2">
      <c r="A95" s="28" t="s">
        <v>82</v>
      </c>
      <c r="B95" s="25"/>
    </row>
    <row r="96" spans="1:2" ht="15.75" x14ac:dyDescent="0.2">
      <c r="A96" s="17" t="s">
        <v>67</v>
      </c>
      <c r="B96" s="4"/>
    </row>
    <row r="97" spans="1:2" x14ac:dyDescent="0.2">
      <c r="A97" s="17" t="s">
        <v>109</v>
      </c>
      <c r="B97" s="25"/>
    </row>
    <row r="98" spans="1:2" ht="15.75" x14ac:dyDescent="0.2">
      <c r="A98" s="21" t="s">
        <v>68</v>
      </c>
      <c r="B98" s="4"/>
    </row>
    <row r="99" spans="1:2" ht="15.75" x14ac:dyDescent="0.2">
      <c r="A99" s="21" t="s">
        <v>69</v>
      </c>
      <c r="B99" s="4"/>
    </row>
    <row r="100" spans="1:2" ht="15.75" x14ac:dyDescent="0.2">
      <c r="A100" s="21" t="s">
        <v>70</v>
      </c>
      <c r="B100" s="4"/>
    </row>
    <row r="101" spans="1:2" ht="15.75" x14ac:dyDescent="0.2">
      <c r="A101" s="21" t="s">
        <v>71</v>
      </c>
      <c r="B101" s="4"/>
    </row>
    <row r="102" spans="1:2" ht="15.75" x14ac:dyDescent="0.2">
      <c r="A102" s="21" t="s">
        <v>72</v>
      </c>
      <c r="B102" s="4"/>
    </row>
    <row r="103" spans="1:2" ht="15.75" x14ac:dyDescent="0.2">
      <c r="A103" s="21" t="s">
        <v>73</v>
      </c>
      <c r="B103" s="4"/>
    </row>
    <row r="104" spans="1:2" ht="16.5" thickBot="1" x14ac:dyDescent="0.25">
      <c r="A104" s="18" t="s">
        <v>83</v>
      </c>
      <c r="B104" s="4"/>
    </row>
    <row r="105" spans="1:2" ht="19.5" thickTop="1" thickBot="1" x14ac:dyDescent="0.25">
      <c r="A105" s="19" t="s">
        <v>74</v>
      </c>
      <c r="B105" s="7">
        <f>SUM(B96,B98:B104)</f>
        <v>0</v>
      </c>
    </row>
    <row r="106" spans="1:2" ht="13.5" thickBot="1" x14ac:dyDescent="0.25">
      <c r="A106" s="23"/>
      <c r="B106" s="24"/>
    </row>
    <row r="200" spans="27:28" x14ac:dyDescent="0.2">
      <c r="AB200" s="3" t="s">
        <v>133</v>
      </c>
    </row>
    <row r="201" spans="27:28" x14ac:dyDescent="0.2">
      <c r="AA201" s="5">
        <v>0</v>
      </c>
      <c r="AB201" s="5">
        <v>0</v>
      </c>
    </row>
    <row r="202" spans="27:28" x14ac:dyDescent="0.2">
      <c r="AA202" s="5">
        <v>1</v>
      </c>
      <c r="AB202" s="5">
        <v>1</v>
      </c>
    </row>
    <row r="203" spans="27:28" x14ac:dyDescent="0.2">
      <c r="AA203" s="5">
        <v>2</v>
      </c>
      <c r="AB203" s="5">
        <v>2</v>
      </c>
    </row>
    <row r="204" spans="27:28" x14ac:dyDescent="0.2">
      <c r="AA204" s="5">
        <v>3</v>
      </c>
      <c r="AB204" s="5">
        <v>3</v>
      </c>
    </row>
  </sheetData>
  <sheetProtection password="CDA4" sheet="1" objects="1" scenarios="1" selectLockedCells="1"/>
  <mergeCells count="2">
    <mergeCell ref="A2:B2"/>
    <mergeCell ref="A1:B1"/>
  </mergeCells>
  <phoneticPr fontId="2" type="noConversion"/>
  <dataValidations count="2">
    <dataValidation type="list" allowBlank="1" showInputMessage="1" showErrorMessage="1" errorTitle="Enter a Valid Rating Value" error="Only the following values are valid entries:_x000a__x000a_     0,  for &quot;Never&quot;_x000a_     1,  for &quot;Sometimes&quot;_x000a_     2,  for &quot;Usually&quot;_x000a_     3,  for &quot;Always&quot;_x000a_" sqref="B53:B57 B98:B104 B96 B76:B86 B17:B26 B31:B37 B7:B12 B64:B71 B42:B48">
      <formula1>RATING_KEY</formula1>
    </dataValidation>
    <dataValidation type="list" allowBlank="1" showInputMessage="1" showErrorMessage="1" errorTitle="Enter a Valid Rating Value" error="Only the following values are valid entries:_x000a__x000a_     0,  for &quot;Never&quot;_x000a_     1,  for &quot;Sometimes&quot;_x000a_     2,  for &quot;Usually&quot;_x000a_     3,  for &quot;Always&quot;_x000a_" sqref="B58:B59">
      <formula1>RATING_KEY_NA</formula1>
    </dataValidation>
  </dataValidations>
  <printOptions horizontalCentered="1"/>
  <pageMargins left="0.74" right="0.5" top="0.5" bottom="0.75" header="0.24" footer="0.25"/>
  <pageSetup scale="80" orientation="landscape" r:id="rId1"/>
  <headerFooter alignWithMargins="0">
    <oddFooter>&amp;L&amp;9Prepared by Sandy Dunning, DTM
Contributions by: Focus Group on 04-29-2007
Date:  05-22-2007
Revision 1:  05-29-2007, Revision 2:  06-8-2007
Revision 3:  06-21-2007, Revision 4:  07-30-2008&amp;R&amp;9&amp;F
Page &amp;P of &amp;N</oddFooter>
  </headerFooter>
  <rowBreaks count="4" manualBreakCount="4">
    <brk id="27" max="1" man="1"/>
    <brk id="49" max="1" man="1"/>
    <brk id="72" max="1" man="1"/>
    <brk id="92" max="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7"/>
  <sheetViews>
    <sheetView zoomScale="85" zoomScaleNormal="85" workbookViewId="0">
      <pane ySplit="3" topLeftCell="A4" activePane="bottomLeft" state="frozen"/>
      <selection pane="bottomLeft" activeCell="B18" sqref="B18:C18"/>
    </sheetView>
  </sheetViews>
  <sheetFormatPr defaultRowHeight="12.75" x14ac:dyDescent="0.2"/>
  <cols>
    <col min="1" max="1" width="73.5703125" style="2" customWidth="1"/>
    <col min="2" max="2" width="17.7109375" style="3" customWidth="1"/>
    <col min="3" max="5" width="17.7109375" style="2" customWidth="1"/>
    <col min="6" max="26" width="9.140625" style="2"/>
    <col min="27" max="27" width="9.140625" style="3"/>
    <col min="28" max="16384" width="9.140625" style="2"/>
  </cols>
  <sheetData>
    <row r="1" spans="1:5" ht="66" customHeight="1" x14ac:dyDescent="0.2">
      <c r="A1" s="56" t="s">
        <v>124</v>
      </c>
      <c r="B1" s="55"/>
      <c r="C1" s="55"/>
      <c r="D1" s="55"/>
      <c r="E1" s="55"/>
    </row>
    <row r="2" spans="1:5" ht="42" customHeight="1" thickBot="1" x14ac:dyDescent="0.25">
      <c r="A2" s="57" t="str">
        <f>CAT_Form!A2</f>
        <v>Date: _____     Club Name: ______    Completed by: ______</v>
      </c>
      <c r="B2" s="58"/>
      <c r="C2" s="58"/>
      <c r="D2" s="58"/>
      <c r="E2" s="58"/>
    </row>
    <row r="3" spans="1:5" ht="68.25" thickBot="1" x14ac:dyDescent="0.3">
      <c r="A3" s="40" t="s">
        <v>100</v>
      </c>
      <c r="B3" s="41" t="s">
        <v>87</v>
      </c>
      <c r="C3" s="41" t="s">
        <v>88</v>
      </c>
      <c r="D3" s="41" t="s">
        <v>89</v>
      </c>
      <c r="E3" s="41" t="s">
        <v>108</v>
      </c>
    </row>
    <row r="4" spans="1:5" ht="18" x14ac:dyDescent="0.25">
      <c r="A4" s="42" t="s">
        <v>1</v>
      </c>
      <c r="B4" s="8">
        <v>18</v>
      </c>
      <c r="C4" s="8">
        <f>CAT_Form!B13</f>
        <v>0</v>
      </c>
      <c r="D4" s="11">
        <f t="shared" ref="D4:D11" si="0">(C4/B4)</f>
        <v>0</v>
      </c>
      <c r="E4" s="30" t="str">
        <f>LOOKUP(D4,{0,0.6,0.63,0.67,0.7,0.73,0.77,0.8,0.83,0.87,0.9,0.93,0.97},{"NI","D-","D","D+","C-","C","C+","B-","B","B+","A-","A","A+"})</f>
        <v>NI</v>
      </c>
    </row>
    <row r="5" spans="1:5" ht="18" x14ac:dyDescent="0.25">
      <c r="A5" s="43" t="s">
        <v>84</v>
      </c>
      <c r="B5" s="9">
        <v>30</v>
      </c>
      <c r="C5" s="9">
        <f>CAT_Form!B27</f>
        <v>0</v>
      </c>
      <c r="D5" s="12">
        <f t="shared" si="0"/>
        <v>0</v>
      </c>
      <c r="E5" s="30" t="str">
        <f>LOOKUP(D5,{0,0.6,0.63,0.67,0.7,0.73,0.77,0.8,0.83,0.87,0.9,0.93,0.97},{"NI","D-","D","D+","C-","C","C+","B-","B","B+","A-","A","A+"})</f>
        <v>NI</v>
      </c>
    </row>
    <row r="6" spans="1:5" ht="18" x14ac:dyDescent="0.25">
      <c r="A6" s="43" t="s">
        <v>19</v>
      </c>
      <c r="B6" s="9">
        <v>21</v>
      </c>
      <c r="C6" s="9">
        <f>CAT_Form!B38</f>
        <v>0</v>
      </c>
      <c r="D6" s="12">
        <f t="shared" si="0"/>
        <v>0</v>
      </c>
      <c r="E6" s="30" t="str">
        <f>LOOKUP(D6,{0,0.6,0.63,0.67,0.7,0.73,0.77,0.8,0.83,0.87,0.9,0.93,0.97},{"NI","D-","D","D+","C-","C","C+","B-","B","B+","A-","A","A+"})</f>
        <v>NI</v>
      </c>
    </row>
    <row r="7" spans="1:5" ht="18" x14ac:dyDescent="0.25">
      <c r="A7" s="43" t="s">
        <v>55</v>
      </c>
      <c r="B7" s="9">
        <v>21</v>
      </c>
      <c r="C7" s="9">
        <f>CAT_Form!B49</f>
        <v>0</v>
      </c>
      <c r="D7" s="12">
        <f t="shared" si="0"/>
        <v>0</v>
      </c>
      <c r="E7" s="30" t="str">
        <f>LOOKUP(D7,{0,0.6,0.63,0.67,0.7,0.73,0.77,0.8,0.83,0.87,0.9,0.93,0.97},{"NI","D-","D","D+","C-","C","C+","B-","B","B+","A-","A","A+"})</f>
        <v>NI</v>
      </c>
    </row>
    <row r="8" spans="1:5" ht="18" x14ac:dyDescent="0.25">
      <c r="A8" s="43" t="s">
        <v>51</v>
      </c>
      <c r="B8" s="9">
        <f>IF(CAT_Form!B58="N/A",IF(CAT_Form!B59="N/A",15,18),IF(CAT_Form!B59="N/A",18,21))</f>
        <v>21</v>
      </c>
      <c r="C8" s="9">
        <f>CAT_Form!B60</f>
        <v>0</v>
      </c>
      <c r="D8" s="12">
        <f t="shared" si="0"/>
        <v>0</v>
      </c>
      <c r="E8" s="30" t="str">
        <f>LOOKUP(D8,{0,0.6,0.63,0.67,0.7,0.73,0.77,0.8,0.83,0.87,0.9,0.93,0.97},{"NI","D-","D","D+","C-","C","C+","B-","B","B+","A-","A","A+"})</f>
        <v>NI</v>
      </c>
    </row>
    <row r="9" spans="1:5" ht="18" x14ac:dyDescent="0.25">
      <c r="A9" s="43" t="s">
        <v>41</v>
      </c>
      <c r="B9" s="9">
        <v>24</v>
      </c>
      <c r="C9" s="9">
        <f>CAT_Form!B72</f>
        <v>0</v>
      </c>
      <c r="D9" s="12">
        <f t="shared" si="0"/>
        <v>0</v>
      </c>
      <c r="E9" s="30" t="str">
        <f>LOOKUP(D9,{0,0.6,0.63,0.67,0.7,0.73,0.77,0.8,0.83,0.87,0.9,0.93,0.97},{"NI","D-","D","D+","C-","C","C+","B-","B","B+","A-","A","A+"})</f>
        <v>NI</v>
      </c>
    </row>
    <row r="10" spans="1:5" ht="18" x14ac:dyDescent="0.25">
      <c r="A10" s="43" t="s">
        <v>57</v>
      </c>
      <c r="B10" s="9">
        <v>33</v>
      </c>
      <c r="C10" s="9">
        <f>CAT_Form!B92</f>
        <v>0</v>
      </c>
      <c r="D10" s="12">
        <f t="shared" si="0"/>
        <v>0</v>
      </c>
      <c r="E10" s="30" t="str">
        <f>LOOKUP(D10,{0,0.6,0.63,0.67,0.7,0.73,0.77,0.8,0.83,0.87,0.9,0.93,0.97},{"NI","D-","D","D+","C-","C","C+","B-","B","B+","A-","A","A+"})</f>
        <v>NI</v>
      </c>
    </row>
    <row r="11" spans="1:5" ht="18.75" thickBot="1" x14ac:dyDescent="0.3">
      <c r="A11" s="44" t="s">
        <v>82</v>
      </c>
      <c r="B11" s="10">
        <v>24</v>
      </c>
      <c r="C11" s="10">
        <f>CAT_Form!B105</f>
        <v>0</v>
      </c>
      <c r="D11" s="13">
        <f t="shared" si="0"/>
        <v>0</v>
      </c>
      <c r="E11" s="30" t="str">
        <f>LOOKUP(D11,{0,0.6,0.63,0.67,0.7,0.73,0.77,0.8,0.83,0.87,0.9,0.93,0.97},{"NI","D-","D","D+","C-","C","C+","B-","B","B+","A-","A","A+"})</f>
        <v>NI</v>
      </c>
    </row>
    <row r="12" spans="1:5" ht="24" thickBot="1" x14ac:dyDescent="0.4">
      <c r="A12" s="45" t="s">
        <v>115</v>
      </c>
      <c r="B12" s="33">
        <f>SUM(B4:B11)</f>
        <v>192</v>
      </c>
      <c r="C12" s="46"/>
      <c r="D12" s="34">
        <f>SUM(D4:D11)/8</f>
        <v>0</v>
      </c>
      <c r="E12" s="35" t="str">
        <f>LOOKUP(D12,{0,0.6,0.63,0.67,0.7,0.73,0.77,0.8,0.83,0.87,0.9,0.93,0.97},{"NI","D-","D","D+","C-","C","C+","B-","B","B+","A-","A","A+"})</f>
        <v>NI</v>
      </c>
    </row>
    <row r="13" spans="1:5" x14ac:dyDescent="0.2">
      <c r="A13" s="6"/>
      <c r="B13" s="5"/>
      <c r="C13" s="6"/>
      <c r="D13" s="6"/>
      <c r="E13" s="6"/>
    </row>
    <row r="14" spans="1:5" x14ac:dyDescent="0.2">
      <c r="A14" s="6"/>
      <c r="B14" s="5"/>
      <c r="C14" s="6"/>
      <c r="D14" s="6"/>
      <c r="E14" s="6"/>
    </row>
    <row r="15" spans="1:5" x14ac:dyDescent="0.2">
      <c r="A15" s="6"/>
      <c r="B15" s="5"/>
      <c r="C15" s="6"/>
      <c r="D15" s="6"/>
      <c r="E15" s="6"/>
    </row>
    <row r="16" spans="1:5" ht="13.5" thickBot="1" x14ac:dyDescent="0.25">
      <c r="A16" s="6"/>
      <c r="B16" s="5"/>
      <c r="C16" s="6"/>
      <c r="D16" s="6"/>
      <c r="E16" s="6"/>
    </row>
    <row r="17" spans="1:5" ht="26.25" thickBot="1" x14ac:dyDescent="0.25">
      <c r="A17" s="61" t="s">
        <v>119</v>
      </c>
      <c r="B17" s="62"/>
      <c r="C17" s="63"/>
      <c r="D17" s="6"/>
      <c r="E17" s="6"/>
    </row>
    <row r="18" spans="1:5" ht="19.5" x14ac:dyDescent="0.25">
      <c r="A18" s="47" t="s">
        <v>116</v>
      </c>
      <c r="B18" s="64" t="s">
        <v>121</v>
      </c>
      <c r="C18" s="65"/>
      <c r="D18" s="6"/>
      <c r="E18" s="6"/>
    </row>
    <row r="19" spans="1:5" ht="19.5" x14ac:dyDescent="0.25">
      <c r="A19" s="48" t="s">
        <v>117</v>
      </c>
      <c r="B19" s="66" t="s">
        <v>122</v>
      </c>
      <c r="C19" s="67"/>
      <c r="D19" s="6"/>
      <c r="E19" s="6"/>
    </row>
    <row r="20" spans="1:5" ht="19.5" x14ac:dyDescent="0.25">
      <c r="A20" s="48" t="s">
        <v>118</v>
      </c>
      <c r="B20" s="66" t="s">
        <v>123</v>
      </c>
      <c r="C20" s="67"/>
      <c r="D20" s="6"/>
      <c r="E20" s="6"/>
    </row>
    <row r="21" spans="1:5" ht="20.25" thickBot="1" x14ac:dyDescent="0.3">
      <c r="A21" s="49" t="s">
        <v>134</v>
      </c>
      <c r="B21" s="70" t="s">
        <v>128</v>
      </c>
      <c r="C21" s="71"/>
      <c r="D21" s="6"/>
      <c r="E21" s="6"/>
    </row>
    <row r="24" spans="1:5" ht="19.5" x14ac:dyDescent="0.25">
      <c r="A24" s="59" t="s">
        <v>131</v>
      </c>
      <c r="B24" s="60"/>
      <c r="C24" s="60"/>
      <c r="D24" s="60"/>
      <c r="E24" s="60"/>
    </row>
    <row r="25" spans="1:5" ht="15" x14ac:dyDescent="0.2">
      <c r="A25" s="68" t="s">
        <v>132</v>
      </c>
      <c r="B25" s="69"/>
      <c r="C25" s="69"/>
      <c r="D25" s="69"/>
      <c r="E25" s="69"/>
    </row>
    <row r="26" spans="1:5" ht="15" x14ac:dyDescent="0.2">
      <c r="A26" s="68" t="s">
        <v>130</v>
      </c>
      <c r="B26" s="69"/>
      <c r="C26" s="69"/>
      <c r="D26" s="69"/>
      <c r="E26" s="69"/>
    </row>
    <row r="27" spans="1:5" ht="15" x14ac:dyDescent="0.2">
      <c r="A27" s="68" t="s">
        <v>129</v>
      </c>
      <c r="B27" s="69"/>
      <c r="C27" s="69"/>
      <c r="D27" s="69"/>
      <c r="E27" s="69"/>
    </row>
  </sheetData>
  <sheetProtection password="CDA4" sheet="1" objects="1" scenarios="1" selectLockedCells="1" selectUnlockedCells="1"/>
  <mergeCells count="11">
    <mergeCell ref="A25:E25"/>
    <mergeCell ref="A26:E26"/>
    <mergeCell ref="A27:E27"/>
    <mergeCell ref="B21:C21"/>
    <mergeCell ref="A1:E1"/>
    <mergeCell ref="A2:E2"/>
    <mergeCell ref="A24:E24"/>
    <mergeCell ref="A17:C17"/>
    <mergeCell ref="B18:C18"/>
    <mergeCell ref="B19:C19"/>
    <mergeCell ref="B20:C20"/>
  </mergeCells>
  <phoneticPr fontId="2" type="noConversion"/>
  <printOptions horizontalCentered="1"/>
  <pageMargins left="0.5" right="0.5" top="0.5" bottom="0.75" header="0.35" footer="0.35"/>
  <pageSetup scale="80" orientation="landscape" r:id="rId1"/>
  <headerFooter alignWithMargins="0">
    <oddFooter>&amp;L&amp;9Prepared by Sandy Dunning, DTM
Contributions by: Focus Group on 04-29-2007
Date:  05-22-2007
Revision 1:  05-29-2007, Revision 2:  06-8-2007
Revision 3:  06-21-2007, Revision 4:  07-30-2008&amp;R&amp;9&amp;F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Instructions</vt:lpstr>
      <vt:lpstr>CAT_Form</vt:lpstr>
      <vt:lpstr>CAT_Score</vt:lpstr>
      <vt:lpstr>CAT_Form!Print_Area</vt:lpstr>
      <vt:lpstr>CAT_Score!Print_Area</vt:lpstr>
      <vt:lpstr>Instructions!Print_Area</vt:lpstr>
      <vt:lpstr>CAT_Form!Print_Titles</vt:lpstr>
      <vt:lpstr>RATING_KEY</vt:lpstr>
      <vt:lpstr>RATING_KEY_NA</vt:lpstr>
    </vt:vector>
  </TitlesOfParts>
  <Manager>Lt. Governor Marketing, 2007-2008</Manager>
  <Company>District ONE Toastmasters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Club Assessment Tool</dc:title>
  <dc:creator>Sandy Dunning</dc:creator>
  <cp:lastModifiedBy>David E. Spence</cp:lastModifiedBy>
  <cp:lastPrinted>2008-08-01T04:36:15Z</cp:lastPrinted>
  <dcterms:created xsi:type="dcterms:W3CDTF">2008-07-17T00:11:42Z</dcterms:created>
  <dcterms:modified xsi:type="dcterms:W3CDTF">2016-04-12T21:26:49Z</dcterms:modified>
</cp:coreProperties>
</file>